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关于开展2022-2023学年国家奖学金、国家励志奖学金评选工作的通知\"/>
    </mc:Choice>
  </mc:AlternateContent>
  <xr:revisionPtr revIDLastSave="0" documentId="13_ncr:1_{6E18AA91-600E-4F94-86A8-BAB37D4191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81029"/>
</workbook>
</file>

<file path=xl/calcChain.xml><?xml version="1.0" encoding="utf-8"?>
<calcChain xmlns="http://schemas.openxmlformats.org/spreadsheetml/2006/main">
  <c r="R22" i="2" l="1"/>
  <c r="Q22" i="2"/>
  <c r="P22" i="2"/>
  <c r="N6" i="2"/>
  <c r="O6" i="2" s="1"/>
  <c r="N7" i="2"/>
  <c r="O7" i="2" s="1"/>
  <c r="N8" i="2"/>
  <c r="O8" i="2" s="1"/>
  <c r="N9" i="2"/>
  <c r="O9" i="2" s="1"/>
  <c r="N10" i="2"/>
  <c r="O10" i="2" s="1"/>
  <c r="N11" i="2"/>
  <c r="O11" i="2" s="1"/>
  <c r="N12" i="2"/>
  <c r="O12" i="2" s="1"/>
  <c r="N13" i="2"/>
  <c r="O13" i="2" s="1"/>
  <c r="N14" i="2"/>
  <c r="O14" i="2" s="1"/>
  <c r="N15" i="2"/>
  <c r="O15" i="2" s="1"/>
  <c r="N16" i="2"/>
  <c r="O16" i="2" s="1"/>
  <c r="N17" i="2"/>
  <c r="O17" i="2" s="1"/>
  <c r="N18" i="2"/>
  <c r="O18" i="2" s="1"/>
  <c r="N19" i="2"/>
  <c r="O19" i="2" s="1"/>
  <c r="N20" i="2"/>
  <c r="O20" i="2" s="1"/>
  <c r="N21" i="2"/>
  <c r="O21" i="2" s="1"/>
  <c r="N5" i="2"/>
  <c r="O5" i="2" s="1"/>
  <c r="I22" i="2"/>
  <c r="H10" i="2"/>
  <c r="G6" i="2"/>
  <c r="H6" i="2" s="1"/>
  <c r="G7" i="2"/>
  <c r="H7" i="2" s="1"/>
  <c r="G8" i="2"/>
  <c r="H8" i="2" s="1"/>
  <c r="G9" i="2"/>
  <c r="H9" i="2" s="1"/>
  <c r="G10" i="2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5" i="2"/>
  <c r="H5" i="2" s="1"/>
  <c r="M22" i="2"/>
  <c r="N22" i="2" s="1"/>
  <c r="O22" i="2" s="1"/>
  <c r="F22" i="2"/>
  <c r="G22" i="2" s="1"/>
  <c r="H22" i="2" s="1"/>
</calcChain>
</file>

<file path=xl/sharedStrings.xml><?xml version="1.0" encoding="utf-8"?>
<sst xmlns="http://schemas.openxmlformats.org/spreadsheetml/2006/main" count="49" uniqueCount="39">
  <si>
    <t>序号</t>
  </si>
  <si>
    <t>学院</t>
  </si>
  <si>
    <t>老生人数</t>
  </si>
  <si>
    <t>计算机测算</t>
  </si>
  <si>
    <t>2021年名额</t>
  </si>
  <si>
    <t>计算机综合</t>
  </si>
  <si>
    <t>在校生人数</t>
  </si>
  <si>
    <t>一等助学金</t>
  </si>
  <si>
    <t>二等助学金</t>
  </si>
  <si>
    <t>三等助学金</t>
  </si>
  <si>
    <t>总数</t>
  </si>
  <si>
    <t>基础医学院</t>
  </si>
  <si>
    <t>药学系</t>
  </si>
  <si>
    <t>医学检验学院</t>
  </si>
  <si>
    <t>中医学院</t>
  </si>
  <si>
    <t xml:space="preserve">第一临床医学院              </t>
  </si>
  <si>
    <t>第二临床医学院</t>
  </si>
  <si>
    <t>法政学院</t>
  </si>
  <si>
    <t>理学院</t>
  </si>
  <si>
    <t>信息科学与工程学院</t>
  </si>
  <si>
    <t>艺术学院</t>
  </si>
  <si>
    <t>文学院</t>
  </si>
  <si>
    <t>经济管理学院</t>
  </si>
  <si>
    <t>外国语学院</t>
  </si>
  <si>
    <t>农林科技学院</t>
  </si>
  <si>
    <t>动物科技学院</t>
  </si>
  <si>
    <t>公共体育部</t>
  </si>
  <si>
    <t>马克思主义理论教学部</t>
  </si>
  <si>
    <t>合计</t>
  </si>
  <si>
    <t>注：1.根据省资助文件精神，高校在开展国家励志奖学金、国家助学金评审工作中，对农林水地矿油核等学科专业学生倾斜。此次名额分配过程中特向农林科技学院、动物科技学院助学金指标增加5%。
       2.名额分配计算方式：由当年以及上一年计算机测算人数总和减去上一年分配名额数，确定当年国家奖学金、国家励志奖学金名额（小数点后一位四舍五入）。</t>
  </si>
  <si>
    <t>2021-2022学年</t>
    <phoneticPr fontId="10" type="noConversion"/>
  </si>
  <si>
    <t>2022-2023学年</t>
    <phoneticPr fontId="10" type="noConversion"/>
  </si>
  <si>
    <t>2023年国家奖学金</t>
    <phoneticPr fontId="10" type="noConversion"/>
  </si>
  <si>
    <t>2023年国家励志奖学金</t>
    <phoneticPr fontId="10" type="noConversion"/>
  </si>
  <si>
    <t>2022年名额</t>
    <phoneticPr fontId="10" type="noConversion"/>
  </si>
  <si>
    <t>2023年名额</t>
    <phoneticPr fontId="10" type="noConversion"/>
  </si>
  <si>
    <t>2022-2023两年总和减去2022年名额</t>
    <phoneticPr fontId="10" type="noConversion"/>
  </si>
  <si>
    <t>2023年国家奖学金、国家励志奖学金、国家助学金名额分配表</t>
    <phoneticPr fontId="10" type="noConversion"/>
  </si>
  <si>
    <t>2023年国家助学金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</si>
</sst>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name val="宋体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77AD3-DB62-46A0-B30C-18F2BA86158B}">
  <dimension ref="A1:V24"/>
  <sheetViews>
    <sheetView tabSelected="1" topLeftCell="B1" zoomScaleNormal="100" workbookViewId="0">
      <selection activeCell="Q2" sqref="Q2:V3"/>
    </sheetView>
  </sheetViews>
  <sheetFormatPr defaultColWidth="9" defaultRowHeight="14.25" x14ac:dyDescent="0.2"/>
  <cols>
    <col min="1" max="1" width="5.875" style="3" customWidth="1"/>
    <col min="2" max="2" width="21.375" style="3" bestFit="1" customWidth="1"/>
    <col min="3" max="3" width="9.5" style="3" customWidth="1"/>
    <col min="4" max="4" width="12.75" style="3" customWidth="1"/>
    <col min="5" max="5" width="4.75" style="3" customWidth="1"/>
    <col min="6" max="6" width="9.75" style="3" customWidth="1"/>
    <col min="7" max="8" width="12.125" style="3" customWidth="1"/>
    <col min="9" max="9" width="5.125" style="3" customWidth="1"/>
    <col min="10" max="10" width="10.125" style="3" customWidth="1"/>
    <col min="11" max="11" width="11.625" style="3" customWidth="1"/>
    <col min="12" max="12" width="6.75" style="3" customWidth="1"/>
    <col min="13" max="13" width="10.5" style="3" customWidth="1"/>
    <col min="14" max="14" width="12.125" style="3" customWidth="1"/>
    <col min="15" max="15" width="14.25" style="3" customWidth="1"/>
    <col min="16" max="16" width="6.75" style="3" customWidth="1"/>
    <col min="17" max="17" width="7.125" style="3" customWidth="1"/>
    <col min="18" max="18" width="8" style="3" customWidth="1"/>
    <col min="19" max="19" width="7.375" style="3" customWidth="1"/>
    <col min="20" max="20" width="5.5" style="3" customWidth="1"/>
    <col min="21" max="21" width="7.625" style="3" customWidth="1"/>
    <col min="22" max="22" width="8.5" style="3" customWidth="1"/>
    <col min="23" max="16384" width="9" style="3"/>
  </cols>
  <sheetData>
    <row r="1" spans="1:22" ht="47.25" customHeight="1" x14ac:dyDescent="0.2">
      <c r="A1" s="25" t="s">
        <v>37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s="1" customFormat="1" ht="28.5" customHeight="1" x14ac:dyDescent="0.2">
      <c r="A2" s="26" t="s">
        <v>0</v>
      </c>
      <c r="B2" s="27" t="s">
        <v>1</v>
      </c>
      <c r="C2" s="30" t="s">
        <v>32</v>
      </c>
      <c r="D2" s="30"/>
      <c r="E2" s="30"/>
      <c r="F2" s="30"/>
      <c r="G2" s="30"/>
      <c r="H2" s="30"/>
      <c r="I2" s="30"/>
      <c r="J2" s="30" t="s">
        <v>33</v>
      </c>
      <c r="K2" s="30"/>
      <c r="L2" s="30"/>
      <c r="M2" s="30"/>
      <c r="N2" s="30"/>
      <c r="O2" s="30"/>
      <c r="P2" s="30"/>
      <c r="Q2" s="31" t="s">
        <v>38</v>
      </c>
      <c r="R2" s="32"/>
      <c r="S2" s="32"/>
      <c r="T2" s="32"/>
      <c r="U2" s="32"/>
      <c r="V2" s="33"/>
    </row>
    <row r="3" spans="1:22" s="1" customFormat="1" ht="35.25" customHeight="1" x14ac:dyDescent="0.2">
      <c r="A3" s="26"/>
      <c r="B3" s="28"/>
      <c r="C3" s="26" t="s">
        <v>30</v>
      </c>
      <c r="D3" s="26"/>
      <c r="E3" s="26"/>
      <c r="F3" s="26" t="s">
        <v>31</v>
      </c>
      <c r="G3" s="26"/>
      <c r="H3" s="26"/>
      <c r="I3" s="26"/>
      <c r="J3" s="26" t="s">
        <v>30</v>
      </c>
      <c r="K3" s="26"/>
      <c r="L3" s="26"/>
      <c r="M3" s="26" t="s">
        <v>31</v>
      </c>
      <c r="N3" s="26"/>
      <c r="O3" s="26"/>
      <c r="P3" s="26"/>
      <c r="Q3" s="34"/>
      <c r="R3" s="25"/>
      <c r="S3" s="25"/>
      <c r="T3" s="25"/>
      <c r="U3" s="25"/>
      <c r="V3" s="35"/>
    </row>
    <row r="4" spans="1:22" s="1" customFormat="1" ht="42.75" x14ac:dyDescent="0.2">
      <c r="A4" s="26"/>
      <c r="B4" s="29"/>
      <c r="C4" s="4" t="s">
        <v>2</v>
      </c>
      <c r="D4" s="4" t="s">
        <v>3</v>
      </c>
      <c r="E4" s="5" t="s">
        <v>34</v>
      </c>
      <c r="F4" s="5" t="s">
        <v>2</v>
      </c>
      <c r="G4" s="5" t="s">
        <v>3</v>
      </c>
      <c r="H4" s="5" t="s">
        <v>36</v>
      </c>
      <c r="I4" s="11" t="s">
        <v>35</v>
      </c>
      <c r="J4" s="4" t="s">
        <v>2</v>
      </c>
      <c r="K4" s="4" t="s">
        <v>5</v>
      </c>
      <c r="L4" s="4" t="s">
        <v>4</v>
      </c>
      <c r="M4" s="4" t="s">
        <v>2</v>
      </c>
      <c r="N4" s="4" t="s">
        <v>3</v>
      </c>
      <c r="O4" s="5" t="s">
        <v>36</v>
      </c>
      <c r="P4" s="11" t="s">
        <v>35</v>
      </c>
      <c r="Q4" s="4" t="s">
        <v>6</v>
      </c>
      <c r="R4" s="4" t="s">
        <v>3</v>
      </c>
      <c r="S4" s="11" t="s">
        <v>7</v>
      </c>
      <c r="T4" s="11" t="s">
        <v>8</v>
      </c>
      <c r="U4" s="11" t="s">
        <v>9</v>
      </c>
      <c r="V4" s="4" t="s">
        <v>10</v>
      </c>
    </row>
    <row r="5" spans="1:22" x14ac:dyDescent="0.2">
      <c r="A5" s="6">
        <v>1</v>
      </c>
      <c r="B5" s="6" t="s">
        <v>11</v>
      </c>
      <c r="C5" s="7">
        <v>1478</v>
      </c>
      <c r="D5" s="6">
        <v>2.6726943942133814</v>
      </c>
      <c r="E5" s="12">
        <v>3</v>
      </c>
      <c r="F5" s="7">
        <v>1507</v>
      </c>
      <c r="G5" s="6">
        <f>33*F5/17784</f>
        <v>2.7963900134952766</v>
      </c>
      <c r="H5" s="6">
        <f>D5+G5-E5</f>
        <v>2.4690844077086584</v>
      </c>
      <c r="I5" s="12">
        <v>2</v>
      </c>
      <c r="J5" s="7">
        <v>1478</v>
      </c>
      <c r="K5" s="10">
        <v>62.710551357402743</v>
      </c>
      <c r="L5" s="12">
        <v>67</v>
      </c>
      <c r="M5" s="7">
        <v>1507</v>
      </c>
      <c r="N5" s="10">
        <f>739*M5/17784</f>
        <v>62.622188484030588</v>
      </c>
      <c r="O5" s="10">
        <f>K5+N5-L5</f>
        <v>58.332739841433323</v>
      </c>
      <c r="P5" s="12">
        <v>58</v>
      </c>
      <c r="Q5" s="13">
        <v>2330</v>
      </c>
      <c r="R5" s="13">
        <v>2330</v>
      </c>
      <c r="S5" s="18">
        <v>173</v>
      </c>
      <c r="T5" s="19">
        <v>173.71482333263643</v>
      </c>
      <c r="U5" s="18">
        <v>173</v>
      </c>
      <c r="V5" s="20">
        <v>520</v>
      </c>
    </row>
    <row r="6" spans="1:22" x14ac:dyDescent="0.2">
      <c r="A6" s="6">
        <v>2</v>
      </c>
      <c r="B6" s="6" t="s">
        <v>12</v>
      </c>
      <c r="C6" s="8">
        <v>581</v>
      </c>
      <c r="D6" s="6">
        <v>1.0506329113924051</v>
      </c>
      <c r="E6" s="12">
        <v>2</v>
      </c>
      <c r="F6" s="8">
        <v>583</v>
      </c>
      <c r="G6" s="6">
        <f t="shared" ref="G6:G22" si="0">33*F6/17784</f>
        <v>1.0818151147098516</v>
      </c>
      <c r="H6" s="6">
        <f t="shared" ref="H6:H22" si="1">D6+G6-E6</f>
        <v>0.13244802610225648</v>
      </c>
      <c r="I6" s="12">
        <v>0</v>
      </c>
      <c r="J6" s="8">
        <v>581</v>
      </c>
      <c r="K6" s="10">
        <v>24.651441365799048</v>
      </c>
      <c r="L6" s="12">
        <v>25</v>
      </c>
      <c r="M6" s="8">
        <v>583</v>
      </c>
      <c r="N6" s="10">
        <f t="shared" ref="N6:N22" si="2">739*M6/17784</f>
        <v>24.226102114260009</v>
      </c>
      <c r="O6" s="10">
        <f t="shared" ref="O6:O22" si="3">K6+N6-L6</f>
        <v>23.87754348005906</v>
      </c>
      <c r="P6" s="12">
        <v>24</v>
      </c>
      <c r="Q6" s="13">
        <v>781</v>
      </c>
      <c r="R6" s="13">
        <v>781</v>
      </c>
      <c r="S6" s="18">
        <v>58</v>
      </c>
      <c r="T6" s="19">
        <v>58</v>
      </c>
      <c r="U6" s="18">
        <v>58</v>
      </c>
      <c r="V6" s="10">
        <v>174</v>
      </c>
    </row>
    <row r="7" spans="1:22" ht="13.5" customHeight="1" x14ac:dyDescent="0.2">
      <c r="A7" s="6">
        <v>3</v>
      </c>
      <c r="B7" s="6" t="s">
        <v>13</v>
      </c>
      <c r="C7" s="9">
        <v>1003</v>
      </c>
      <c r="D7" s="6">
        <v>1.8137432188065099</v>
      </c>
      <c r="E7" s="12">
        <v>1</v>
      </c>
      <c r="F7" s="9">
        <v>1042</v>
      </c>
      <c r="G7" s="6">
        <f t="shared" si="0"/>
        <v>1.9335357624831309</v>
      </c>
      <c r="H7" s="6">
        <f t="shared" si="1"/>
        <v>2.7472789812896408</v>
      </c>
      <c r="I7" s="12">
        <v>3</v>
      </c>
      <c r="J7" s="9">
        <v>1003</v>
      </c>
      <c r="K7" s="10">
        <v>42.556619087601455</v>
      </c>
      <c r="L7" s="12">
        <v>43</v>
      </c>
      <c r="M7" s="9">
        <v>1042</v>
      </c>
      <c r="N7" s="10">
        <f t="shared" si="2"/>
        <v>43.299482681061626</v>
      </c>
      <c r="O7" s="10">
        <f t="shared" si="3"/>
        <v>42.856101768663081</v>
      </c>
      <c r="P7" s="12">
        <v>43</v>
      </c>
      <c r="Q7" s="13">
        <v>1352</v>
      </c>
      <c r="R7" s="13">
        <v>1352</v>
      </c>
      <c r="S7" s="18">
        <v>101</v>
      </c>
      <c r="T7" s="19">
        <v>100.79933096383023</v>
      </c>
      <c r="U7" s="18">
        <v>101</v>
      </c>
      <c r="V7" s="10">
        <v>303</v>
      </c>
    </row>
    <row r="8" spans="1:22" x14ac:dyDescent="0.2">
      <c r="A8" s="6">
        <v>4</v>
      </c>
      <c r="B8" s="6" t="s">
        <v>14</v>
      </c>
      <c r="C8" s="8">
        <v>1002</v>
      </c>
      <c r="D8" s="6">
        <v>1.8119349005424954</v>
      </c>
      <c r="E8" s="12">
        <v>2</v>
      </c>
      <c r="F8" s="8">
        <v>972</v>
      </c>
      <c r="G8" s="6">
        <f t="shared" si="0"/>
        <v>1.8036437246963564</v>
      </c>
      <c r="H8" s="6">
        <f t="shared" si="1"/>
        <v>1.615578625238852</v>
      </c>
      <c r="I8" s="12">
        <v>2</v>
      </c>
      <c r="J8" s="8">
        <v>1002</v>
      </c>
      <c r="K8" s="10">
        <v>42.514189756507136</v>
      </c>
      <c r="L8" s="12">
        <v>43</v>
      </c>
      <c r="M8" s="8">
        <v>972</v>
      </c>
      <c r="N8" s="10">
        <f t="shared" si="2"/>
        <v>40.390688259109311</v>
      </c>
      <c r="O8" s="10">
        <f t="shared" si="3"/>
        <v>39.904878015616447</v>
      </c>
      <c r="P8" s="12">
        <v>40</v>
      </c>
      <c r="Q8" s="13">
        <v>1248</v>
      </c>
      <c r="R8" s="13">
        <v>1248</v>
      </c>
      <c r="S8" s="18">
        <v>93</v>
      </c>
      <c r="T8" s="19">
        <v>93.045536274304823</v>
      </c>
      <c r="U8" s="18">
        <v>93</v>
      </c>
      <c r="V8" s="10">
        <v>279</v>
      </c>
    </row>
    <row r="9" spans="1:22" x14ac:dyDescent="0.2">
      <c r="A9" s="6">
        <v>5</v>
      </c>
      <c r="B9" s="6" t="s">
        <v>15</v>
      </c>
      <c r="C9" s="7">
        <v>1545</v>
      </c>
      <c r="D9" s="6">
        <v>2.793851717902351</v>
      </c>
      <c r="E9" s="12">
        <v>2</v>
      </c>
      <c r="F9" s="7">
        <v>1538</v>
      </c>
      <c r="G9" s="6">
        <f t="shared" si="0"/>
        <v>2.8539136302294197</v>
      </c>
      <c r="H9" s="6">
        <f t="shared" si="1"/>
        <v>3.6477653481317702</v>
      </c>
      <c r="I9" s="12">
        <v>4</v>
      </c>
      <c r="J9" s="7">
        <v>1545</v>
      </c>
      <c r="K9" s="10">
        <v>65.553316540722079</v>
      </c>
      <c r="L9" s="12">
        <v>66</v>
      </c>
      <c r="M9" s="7">
        <v>1538</v>
      </c>
      <c r="N9" s="10">
        <f t="shared" si="2"/>
        <v>63.910368870895184</v>
      </c>
      <c r="O9" s="10">
        <f t="shared" si="3"/>
        <v>63.463685411617263</v>
      </c>
      <c r="P9" s="12">
        <v>63</v>
      </c>
      <c r="Q9" s="13">
        <v>1538</v>
      </c>
      <c r="R9" s="13">
        <v>1538</v>
      </c>
      <c r="S9" s="18">
        <v>114</v>
      </c>
      <c r="T9" s="19">
        <v>114.66669454317375</v>
      </c>
      <c r="U9" s="18">
        <v>114</v>
      </c>
      <c r="V9" s="10">
        <v>343</v>
      </c>
    </row>
    <row r="10" spans="1:22" x14ac:dyDescent="0.2">
      <c r="A10" s="6">
        <v>6</v>
      </c>
      <c r="B10" s="6" t="s">
        <v>16</v>
      </c>
      <c r="C10" s="9">
        <v>131</v>
      </c>
      <c r="D10" s="6">
        <v>0.23688969258589512</v>
      </c>
      <c r="E10" s="12">
        <v>1</v>
      </c>
      <c r="F10" s="9">
        <v>132</v>
      </c>
      <c r="G10" s="6">
        <f t="shared" si="0"/>
        <v>0.24493927125506074</v>
      </c>
      <c r="H10" s="6">
        <f t="shared" si="1"/>
        <v>-0.51817103615904414</v>
      </c>
      <c r="I10" s="12">
        <v>0</v>
      </c>
      <c r="J10" s="9">
        <v>131</v>
      </c>
      <c r="K10" s="10">
        <v>5.5582423733557231</v>
      </c>
      <c r="L10" s="12">
        <v>6</v>
      </c>
      <c r="M10" s="9">
        <v>132</v>
      </c>
      <c r="N10" s="10">
        <f t="shared" si="2"/>
        <v>5.4851551956815117</v>
      </c>
      <c r="O10" s="10">
        <f t="shared" si="3"/>
        <v>5.0433975690372357</v>
      </c>
      <c r="P10" s="12">
        <v>5</v>
      </c>
      <c r="Q10" s="13">
        <v>220</v>
      </c>
      <c r="R10" s="13">
        <v>220</v>
      </c>
      <c r="S10" s="18">
        <v>16</v>
      </c>
      <c r="T10" s="19">
        <v>16</v>
      </c>
      <c r="U10" s="18">
        <v>16</v>
      </c>
      <c r="V10" s="21">
        <v>48</v>
      </c>
    </row>
    <row r="11" spans="1:22" x14ac:dyDescent="0.2">
      <c r="A11" s="6">
        <v>7</v>
      </c>
      <c r="B11" s="6" t="s">
        <v>17</v>
      </c>
      <c r="C11" s="9">
        <v>1010</v>
      </c>
      <c r="D11" s="6">
        <v>1.8264014466546112</v>
      </c>
      <c r="E11" s="11">
        <v>2</v>
      </c>
      <c r="F11" s="9">
        <v>1072</v>
      </c>
      <c r="G11" s="6">
        <f t="shared" si="0"/>
        <v>1.9892037786774628</v>
      </c>
      <c r="H11" s="6">
        <f t="shared" si="1"/>
        <v>1.815605225332074</v>
      </c>
      <c r="I11" s="11">
        <v>2</v>
      </c>
      <c r="J11" s="9">
        <v>1010</v>
      </c>
      <c r="K11" s="10">
        <v>42.853624405261684</v>
      </c>
      <c r="L11" s="12">
        <v>37</v>
      </c>
      <c r="M11" s="9">
        <v>1072</v>
      </c>
      <c r="N11" s="10">
        <f t="shared" si="2"/>
        <v>44.546108861898333</v>
      </c>
      <c r="O11" s="10">
        <f t="shared" si="3"/>
        <v>50.399733267160016</v>
      </c>
      <c r="P11" s="12">
        <v>50</v>
      </c>
      <c r="Q11" s="13">
        <v>1506</v>
      </c>
      <c r="R11" s="13">
        <v>1506</v>
      </c>
      <c r="S11" s="18">
        <v>112</v>
      </c>
      <c r="T11" s="19">
        <v>112.28091156178131</v>
      </c>
      <c r="U11" s="18">
        <v>112</v>
      </c>
      <c r="V11" s="10">
        <v>336</v>
      </c>
    </row>
    <row r="12" spans="1:22" x14ac:dyDescent="0.2">
      <c r="A12" s="6">
        <v>8</v>
      </c>
      <c r="B12" s="6" t="s">
        <v>18</v>
      </c>
      <c r="C12" s="9">
        <v>1397</v>
      </c>
      <c r="D12" s="6">
        <v>2.5262206148282096</v>
      </c>
      <c r="E12" s="11">
        <v>1</v>
      </c>
      <c r="F12" s="9">
        <v>1386</v>
      </c>
      <c r="G12" s="6">
        <f t="shared" si="0"/>
        <v>2.5718623481781377</v>
      </c>
      <c r="H12" s="6">
        <f t="shared" si="1"/>
        <v>4.0980829630063473</v>
      </c>
      <c r="I12" s="11">
        <v>4</v>
      </c>
      <c r="J12" s="9">
        <v>1397</v>
      </c>
      <c r="K12" s="10">
        <v>59.273775538762948</v>
      </c>
      <c r="L12" s="12">
        <v>57</v>
      </c>
      <c r="M12" s="9">
        <v>1386</v>
      </c>
      <c r="N12" s="10">
        <f t="shared" si="2"/>
        <v>57.594129554655872</v>
      </c>
      <c r="O12" s="10">
        <f t="shared" si="3"/>
        <v>59.867905093418813</v>
      </c>
      <c r="P12" s="12">
        <v>60</v>
      </c>
      <c r="Q12" s="13">
        <v>1837</v>
      </c>
      <c r="R12" s="13">
        <v>1837</v>
      </c>
      <c r="S12" s="18">
        <v>137</v>
      </c>
      <c r="T12" s="19">
        <v>136.95885427555928</v>
      </c>
      <c r="U12" s="18">
        <v>137</v>
      </c>
      <c r="V12" s="10">
        <v>411</v>
      </c>
    </row>
    <row r="13" spans="1:22" x14ac:dyDescent="0.2">
      <c r="A13" s="6">
        <v>9</v>
      </c>
      <c r="B13" s="6" t="s">
        <v>19</v>
      </c>
      <c r="C13" s="8">
        <v>1570</v>
      </c>
      <c r="D13" s="6">
        <v>2.8390596745027126</v>
      </c>
      <c r="E13" s="12">
        <v>3</v>
      </c>
      <c r="F13" s="8">
        <v>1580</v>
      </c>
      <c r="G13" s="6">
        <f t="shared" si="0"/>
        <v>2.9318488529014846</v>
      </c>
      <c r="H13" s="6">
        <f t="shared" si="1"/>
        <v>2.7709085274041971</v>
      </c>
      <c r="I13" s="12">
        <v>3</v>
      </c>
      <c r="J13" s="8">
        <v>1570</v>
      </c>
      <c r="K13" s="10">
        <v>66.614049818080048</v>
      </c>
      <c r="L13" s="12">
        <v>66</v>
      </c>
      <c r="M13" s="8">
        <v>1580</v>
      </c>
      <c r="N13" s="10">
        <f t="shared" si="2"/>
        <v>65.655645524066571</v>
      </c>
      <c r="O13" s="10">
        <f t="shared" si="3"/>
        <v>66.269695342146633</v>
      </c>
      <c r="P13" s="12">
        <v>66</v>
      </c>
      <c r="Q13" s="13">
        <v>2121</v>
      </c>
      <c r="R13" s="13">
        <v>2121</v>
      </c>
      <c r="S13" s="18">
        <v>158</v>
      </c>
      <c r="T13" s="19">
        <v>158.1326782354171</v>
      </c>
      <c r="U13" s="18">
        <v>158</v>
      </c>
      <c r="V13" s="10">
        <v>474</v>
      </c>
    </row>
    <row r="14" spans="1:22" x14ac:dyDescent="0.2">
      <c r="A14" s="6">
        <v>10</v>
      </c>
      <c r="B14" s="6" t="s">
        <v>20</v>
      </c>
      <c r="C14" s="8">
        <v>896</v>
      </c>
      <c r="D14" s="6">
        <v>1.620253164556962</v>
      </c>
      <c r="E14" s="12">
        <v>1</v>
      </c>
      <c r="F14" s="8">
        <v>869</v>
      </c>
      <c r="G14" s="6">
        <f t="shared" si="0"/>
        <v>1.6125168690958165</v>
      </c>
      <c r="H14" s="6">
        <f t="shared" si="1"/>
        <v>2.2327700336527787</v>
      </c>
      <c r="I14" s="12">
        <v>2</v>
      </c>
      <c r="J14" s="8">
        <v>896</v>
      </c>
      <c r="K14" s="10">
        <v>38.016680660509373</v>
      </c>
      <c r="L14" s="12">
        <v>38</v>
      </c>
      <c r="M14" s="8">
        <v>869</v>
      </c>
      <c r="N14" s="10">
        <f t="shared" si="2"/>
        <v>36.110605038236621</v>
      </c>
      <c r="O14" s="10">
        <f t="shared" si="3"/>
        <v>36.127285698745993</v>
      </c>
      <c r="P14" s="12">
        <v>36</v>
      </c>
      <c r="Q14" s="13">
        <v>1167</v>
      </c>
      <c r="R14" s="13">
        <v>1167</v>
      </c>
      <c r="S14" s="18">
        <v>87</v>
      </c>
      <c r="T14" s="19">
        <v>87.006523102655237</v>
      </c>
      <c r="U14" s="18">
        <v>87</v>
      </c>
      <c r="V14" s="10">
        <v>261</v>
      </c>
    </row>
    <row r="15" spans="1:22" x14ac:dyDescent="0.2">
      <c r="A15" s="6">
        <v>11</v>
      </c>
      <c r="B15" s="6" t="s">
        <v>21</v>
      </c>
      <c r="C15" s="9">
        <v>906</v>
      </c>
      <c r="D15" s="6">
        <v>1.6383363471971066</v>
      </c>
      <c r="E15" s="12">
        <v>2</v>
      </c>
      <c r="F15" s="9">
        <v>900</v>
      </c>
      <c r="G15" s="6">
        <f t="shared" si="0"/>
        <v>1.6700404858299596</v>
      </c>
      <c r="H15" s="6">
        <f t="shared" si="1"/>
        <v>1.308376833027066</v>
      </c>
      <c r="I15" s="12">
        <v>1</v>
      </c>
      <c r="J15" s="9">
        <v>906</v>
      </c>
      <c r="K15" s="10">
        <v>38.440973971452564</v>
      </c>
      <c r="L15" s="12">
        <v>36</v>
      </c>
      <c r="M15" s="9">
        <v>900</v>
      </c>
      <c r="N15" s="10">
        <f t="shared" si="2"/>
        <v>37.398785425101217</v>
      </c>
      <c r="O15" s="10">
        <f t="shared" si="3"/>
        <v>39.839759396553774</v>
      </c>
      <c r="P15" s="12">
        <v>40</v>
      </c>
      <c r="Q15" s="13">
        <v>1244</v>
      </c>
      <c r="R15" s="13">
        <v>1244</v>
      </c>
      <c r="S15" s="18">
        <v>93</v>
      </c>
      <c r="T15" s="19">
        <v>93</v>
      </c>
      <c r="U15" s="18">
        <v>93</v>
      </c>
      <c r="V15" s="10">
        <v>279</v>
      </c>
    </row>
    <row r="16" spans="1:22" x14ac:dyDescent="0.2">
      <c r="A16" s="6">
        <v>12</v>
      </c>
      <c r="B16" s="6" t="s">
        <v>22</v>
      </c>
      <c r="C16" s="8">
        <v>1257</v>
      </c>
      <c r="D16" s="6">
        <v>2.2730560578661843</v>
      </c>
      <c r="E16" s="12">
        <v>2</v>
      </c>
      <c r="F16" s="8">
        <v>1213</v>
      </c>
      <c r="G16" s="6">
        <f t="shared" si="0"/>
        <v>2.2508434547908234</v>
      </c>
      <c r="H16" s="6">
        <f t="shared" si="1"/>
        <v>2.5238995126570076</v>
      </c>
      <c r="I16" s="12">
        <v>2</v>
      </c>
      <c r="J16" s="8">
        <v>1257</v>
      </c>
      <c r="K16" s="10">
        <v>53.333669185558357</v>
      </c>
      <c r="L16" s="12">
        <v>53</v>
      </c>
      <c r="M16" s="8">
        <v>1213</v>
      </c>
      <c r="N16" s="10">
        <f t="shared" si="2"/>
        <v>50.40525191183086</v>
      </c>
      <c r="O16" s="10">
        <f t="shared" si="3"/>
        <v>50.738921097389209</v>
      </c>
      <c r="P16" s="12">
        <v>51</v>
      </c>
      <c r="Q16" s="13">
        <v>1662</v>
      </c>
      <c r="R16" s="13">
        <v>1662</v>
      </c>
      <c r="S16" s="18">
        <v>124</v>
      </c>
      <c r="T16" s="19">
        <v>123.91160359606941</v>
      </c>
      <c r="U16" s="18">
        <v>124</v>
      </c>
      <c r="V16" s="10">
        <v>372</v>
      </c>
    </row>
    <row r="17" spans="1:22" x14ac:dyDescent="0.2">
      <c r="A17" s="6">
        <v>13</v>
      </c>
      <c r="B17" s="6" t="s">
        <v>23</v>
      </c>
      <c r="C17" s="8">
        <v>904</v>
      </c>
      <c r="D17" s="6">
        <v>1.6347197106690778</v>
      </c>
      <c r="E17" s="12">
        <v>3</v>
      </c>
      <c r="F17" s="8">
        <v>876</v>
      </c>
      <c r="G17" s="6">
        <f t="shared" si="0"/>
        <v>1.6255060728744939</v>
      </c>
      <c r="H17" s="6">
        <f t="shared" si="1"/>
        <v>0.26022578354357151</v>
      </c>
      <c r="I17" s="12">
        <v>0</v>
      </c>
      <c r="J17" s="8">
        <v>904</v>
      </c>
      <c r="K17" s="10">
        <v>38.356115309263927</v>
      </c>
      <c r="L17" s="12">
        <v>53</v>
      </c>
      <c r="M17" s="8">
        <v>876</v>
      </c>
      <c r="N17" s="10">
        <f t="shared" si="2"/>
        <v>36.401484480431847</v>
      </c>
      <c r="O17" s="10">
        <f t="shared" si="3"/>
        <v>21.757599789695774</v>
      </c>
      <c r="P17" s="12">
        <v>22</v>
      </c>
      <c r="Q17" s="13">
        <v>1136</v>
      </c>
      <c r="R17" s="13">
        <v>1136</v>
      </c>
      <c r="S17" s="18">
        <v>85</v>
      </c>
      <c r="T17" s="19">
        <v>85</v>
      </c>
      <c r="U17" s="18">
        <v>85</v>
      </c>
      <c r="V17" s="10">
        <v>255</v>
      </c>
    </row>
    <row r="18" spans="1:22" x14ac:dyDescent="0.2">
      <c r="A18" s="6">
        <v>14</v>
      </c>
      <c r="B18" s="6" t="s">
        <v>24</v>
      </c>
      <c r="C18" s="9">
        <v>1901</v>
      </c>
      <c r="D18" s="6">
        <v>3.4376130198915007</v>
      </c>
      <c r="E18" s="12">
        <v>3</v>
      </c>
      <c r="F18" s="9">
        <v>1863</v>
      </c>
      <c r="G18" s="6">
        <f t="shared" si="0"/>
        <v>3.456983805668016</v>
      </c>
      <c r="H18" s="6">
        <f t="shared" si="1"/>
        <v>3.8945968255595167</v>
      </c>
      <c r="I18" s="12">
        <v>4</v>
      </c>
      <c r="J18" s="9">
        <v>1996</v>
      </c>
      <c r="K18" s="10">
        <v>84.688944864259724</v>
      </c>
      <c r="L18" s="12">
        <v>82</v>
      </c>
      <c r="M18" s="9">
        <v>1863</v>
      </c>
      <c r="N18" s="10">
        <f t="shared" si="2"/>
        <v>77.415485829959508</v>
      </c>
      <c r="O18" s="10">
        <f t="shared" si="3"/>
        <v>80.104430694219218</v>
      </c>
      <c r="P18" s="12">
        <v>80</v>
      </c>
      <c r="Q18" s="13">
        <v>2456</v>
      </c>
      <c r="R18" s="10">
        <v>2575</v>
      </c>
      <c r="S18" s="18">
        <v>192</v>
      </c>
      <c r="T18" s="19">
        <v>191.98097428392222</v>
      </c>
      <c r="U18" s="18">
        <v>192</v>
      </c>
      <c r="V18" s="10">
        <v>576</v>
      </c>
    </row>
    <row r="19" spans="1:22" x14ac:dyDescent="0.2">
      <c r="A19" s="6">
        <v>15</v>
      </c>
      <c r="B19" s="6" t="s">
        <v>25</v>
      </c>
      <c r="C19" s="8">
        <v>1474</v>
      </c>
      <c r="D19" s="6">
        <v>2.6654611211573238</v>
      </c>
      <c r="E19" s="12">
        <v>3</v>
      </c>
      <c r="F19" s="8">
        <v>1518</v>
      </c>
      <c r="G19" s="6">
        <f t="shared" si="0"/>
        <v>2.8168016194331984</v>
      </c>
      <c r="H19" s="6">
        <f t="shared" si="1"/>
        <v>2.4822627405905227</v>
      </c>
      <c r="I19" s="12">
        <v>2</v>
      </c>
      <c r="J19" s="8">
        <v>1548</v>
      </c>
      <c r="K19" s="10">
        <v>65.680604534005042</v>
      </c>
      <c r="L19" s="12">
        <v>58</v>
      </c>
      <c r="M19" s="8">
        <v>1518</v>
      </c>
      <c r="N19" s="10">
        <f t="shared" si="2"/>
        <v>63.079284750337379</v>
      </c>
      <c r="O19" s="10">
        <f t="shared" si="3"/>
        <v>70.759889284342421</v>
      </c>
      <c r="P19" s="12">
        <v>71</v>
      </c>
      <c r="Q19" s="13">
        <v>2063</v>
      </c>
      <c r="R19" s="10">
        <v>2166</v>
      </c>
      <c r="S19" s="18">
        <v>161</v>
      </c>
      <c r="T19" s="19">
        <v>161.4876855530002</v>
      </c>
      <c r="U19" s="18">
        <v>161</v>
      </c>
      <c r="V19" s="10">
        <v>483</v>
      </c>
    </row>
    <row r="20" spans="1:22" x14ac:dyDescent="0.2">
      <c r="A20" s="6">
        <v>16</v>
      </c>
      <c r="B20" s="6" t="s">
        <v>26</v>
      </c>
      <c r="C20" s="8">
        <v>458</v>
      </c>
      <c r="D20" s="6">
        <v>0.82820976491862563</v>
      </c>
      <c r="E20" s="12">
        <v>0</v>
      </c>
      <c r="F20" s="8">
        <v>517</v>
      </c>
      <c r="G20" s="6">
        <f t="shared" si="0"/>
        <v>0.95934547908232115</v>
      </c>
      <c r="H20" s="6">
        <f t="shared" si="1"/>
        <v>1.7875552440009468</v>
      </c>
      <c r="I20" s="12">
        <v>2</v>
      </c>
      <c r="J20" s="8">
        <v>458</v>
      </c>
      <c r="K20" s="10">
        <v>19.432633641197874</v>
      </c>
      <c r="L20" s="12">
        <v>20</v>
      </c>
      <c r="M20" s="8">
        <v>517</v>
      </c>
      <c r="N20" s="10">
        <f t="shared" si="2"/>
        <v>21.483524516419255</v>
      </c>
      <c r="O20" s="10">
        <f t="shared" si="3"/>
        <v>20.916158157617133</v>
      </c>
      <c r="P20" s="12">
        <v>21</v>
      </c>
      <c r="Q20" s="13">
        <v>697</v>
      </c>
      <c r="R20" s="13">
        <v>697</v>
      </c>
      <c r="S20" s="18">
        <v>52</v>
      </c>
      <c r="T20" s="19">
        <v>51.965335563453898</v>
      </c>
      <c r="U20" s="18">
        <v>52</v>
      </c>
      <c r="V20" s="10">
        <v>156</v>
      </c>
    </row>
    <row r="21" spans="1:22" x14ac:dyDescent="0.2">
      <c r="A21" s="6">
        <v>17</v>
      </c>
      <c r="B21" s="6" t="s">
        <v>27</v>
      </c>
      <c r="C21" s="7">
        <v>183</v>
      </c>
      <c r="D21" s="6">
        <v>0.3309222423146474</v>
      </c>
      <c r="E21" s="12">
        <v>1</v>
      </c>
      <c r="F21" s="7">
        <v>216</v>
      </c>
      <c r="G21" s="6">
        <f t="shared" si="0"/>
        <v>0.40080971659919029</v>
      </c>
      <c r="H21" s="6">
        <f t="shared" si="1"/>
        <v>-0.26826804108616231</v>
      </c>
      <c r="I21" s="12">
        <v>0</v>
      </c>
      <c r="J21" s="7">
        <v>183</v>
      </c>
      <c r="K21" s="10">
        <v>7.7645675902602855</v>
      </c>
      <c r="L21" s="12">
        <v>8</v>
      </c>
      <c r="M21" s="7">
        <v>216</v>
      </c>
      <c r="N21" s="10">
        <f t="shared" si="2"/>
        <v>8.9757085020242915</v>
      </c>
      <c r="O21" s="10">
        <f t="shared" si="3"/>
        <v>8.7402760922845779</v>
      </c>
      <c r="P21" s="12">
        <v>9</v>
      </c>
      <c r="Q21" s="13">
        <v>335</v>
      </c>
      <c r="R21" s="13">
        <v>335</v>
      </c>
      <c r="S21" s="18">
        <v>25</v>
      </c>
      <c r="T21" s="19">
        <v>24.976165586452016</v>
      </c>
      <c r="U21" s="18">
        <v>25</v>
      </c>
      <c r="V21" s="10">
        <v>75</v>
      </c>
    </row>
    <row r="22" spans="1:22" s="2" customFormat="1" x14ac:dyDescent="0.2">
      <c r="A22" s="22" t="s">
        <v>28</v>
      </c>
      <c r="B22" s="23"/>
      <c r="C22" s="6">
        <v>17696</v>
      </c>
      <c r="D22" s="6">
        <v>32.000000000000007</v>
      </c>
      <c r="E22" s="12">
        <v>32</v>
      </c>
      <c r="F22" s="6">
        <f>SUM(F5:F21)</f>
        <v>17784</v>
      </c>
      <c r="G22" s="6">
        <f t="shared" si="0"/>
        <v>33</v>
      </c>
      <c r="H22" s="6">
        <f t="shared" si="1"/>
        <v>33</v>
      </c>
      <c r="I22" s="12">
        <f>SUM(I5:I21)</f>
        <v>33</v>
      </c>
      <c r="J22" s="6">
        <v>17865</v>
      </c>
      <c r="K22" s="6">
        <v>758.00000000000011</v>
      </c>
      <c r="L22" s="12">
        <v>758</v>
      </c>
      <c r="M22" s="6">
        <f>SUM(M5:M21)</f>
        <v>17784</v>
      </c>
      <c r="N22" s="10">
        <f t="shared" si="2"/>
        <v>739</v>
      </c>
      <c r="O22" s="10">
        <f t="shared" si="3"/>
        <v>739</v>
      </c>
      <c r="P22" s="12">
        <f>SUM(P5:P21)</f>
        <v>739</v>
      </c>
      <c r="Q22" s="14">
        <f>SUM(Q5:Q21)</f>
        <v>23693</v>
      </c>
      <c r="R22" s="10">
        <f>SUM(R5:R21)</f>
        <v>23915</v>
      </c>
      <c r="S22" s="15">
        <v>1781</v>
      </c>
      <c r="T22" s="16">
        <v>1782.9271168722557</v>
      </c>
      <c r="U22" s="16">
        <v>1781</v>
      </c>
      <c r="V22" s="17">
        <v>5345</v>
      </c>
    </row>
    <row r="23" spans="1:22" ht="14.25" customHeight="1" x14ac:dyDescent="0.2">
      <c r="A23" s="24" t="s">
        <v>29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ht="63.75" customHeigh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</sheetData>
  <mergeCells count="12">
    <mergeCell ref="A22:B22"/>
    <mergeCell ref="A23:V24"/>
    <mergeCell ref="A1:V1"/>
    <mergeCell ref="A2:A4"/>
    <mergeCell ref="B2:B4"/>
    <mergeCell ref="C2:I2"/>
    <mergeCell ref="J2:P2"/>
    <mergeCell ref="Q2:V3"/>
    <mergeCell ref="C3:E3"/>
    <mergeCell ref="F3:I3"/>
    <mergeCell ref="J3:L3"/>
    <mergeCell ref="M3:P3"/>
  </mergeCells>
  <phoneticPr fontId="10" type="noConversion"/>
  <pageMargins left="0.39370078740157483" right="0.39370078740157483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2023-08-30T01:25:36Z</cp:lastPrinted>
  <dcterms:created xsi:type="dcterms:W3CDTF">2015-06-05T18:19:00Z</dcterms:created>
  <dcterms:modified xsi:type="dcterms:W3CDTF">2023-08-30T09:17:50Z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8B8E1764F647458C997798977A8182D4</vt:lpwstr>
  </property>
  <property fmtid="{D5CDD505-2E9C-101B-9397-08002B2CF9AE}" pid="3" name="KSOProductBuildVer">
    <vt:lpwstr>2052-11.1.0.13607</vt:lpwstr>
  </property>
</Properties>
</file>